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таблица 2" sheetId="1" r:id="rId1"/>
    <sheet name="Приложение 1 таблица 1" sheetId="2" r:id="rId2"/>
  </sheets>
  <definedNames>
    <definedName name="_xlnm.Print_Titles" localSheetId="1">'Приложение 1 таблица 1'!$11:$12</definedName>
    <definedName name="_xlnm.Print_Area" localSheetId="1">'Приложение 1 таблица 1'!$A$1:$D$142</definedName>
  </definedNames>
  <calcPr fullCalcOnLoad="1"/>
</workbook>
</file>

<file path=xl/sharedStrings.xml><?xml version="1.0" encoding="utf-8"?>
<sst xmlns="http://schemas.openxmlformats.org/spreadsheetml/2006/main" count="194" uniqueCount="141">
  <si>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</si>
  <si>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</si>
  <si>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</si>
  <si>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</si>
  <si>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</si>
  <si>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</si>
  <si>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</si>
  <si>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</si>
  <si>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</si>
  <si>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</si>
  <si>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</si>
  <si>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</si>
  <si>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</si>
  <si>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</si>
  <si>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</si>
  <si>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</si>
  <si>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</si>
  <si>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</si>
  <si>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</si>
  <si>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</si>
  <si>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</si>
  <si>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</si>
  <si>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</si>
  <si>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</si>
  <si>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</si>
  <si>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Социальная сфера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</si>
  <si>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</si>
  <si>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</si>
  <si>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</si>
  <si>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</si>
  <si>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</si>
  <si>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</si>
  <si>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</si>
  <si>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</si>
  <si>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</si>
  <si>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</si>
  <si>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</si>
  <si>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</si>
  <si>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</si>
  <si>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</si>
  <si>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</si>
  <si>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</si>
  <si>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</si>
  <si>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</si>
  <si>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</si>
  <si>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</si>
  <si>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</si>
  <si>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</si>
  <si>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</si>
  <si>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</si>
  <si>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М.В. Кныш</t>
  </si>
  <si>
    <t>Номинальная начисленная среднемесячная заработная плата, руб.</t>
  </si>
  <si>
    <t>Численность занятых в личных подсобных хозяйствах, тыс. чел.</t>
  </si>
  <si>
    <t>сельского поселения Динского района</t>
  </si>
  <si>
    <t>Среднедушевой денежный доход на одного жителя, руб.</t>
  </si>
  <si>
    <t>Объем продукции сельского хозяйства всех категорий хозяйств, млн. руб.</t>
  </si>
  <si>
    <t>Численность детей в  дошкольных  образовательных учреждениях, чел.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</si>
  <si>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</si>
  <si>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</si>
  <si>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</si>
  <si>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</si>
  <si>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Объемы закупки товаров, работ, услуг для муниципальных нужд</t>
  </si>
  <si>
    <t xml:space="preserve">(по укрупненной номенклатуре) </t>
  </si>
  <si>
    <t>сельского поселения</t>
  </si>
  <si>
    <t>Глава Красносельского</t>
  </si>
  <si>
    <t>Таблица № 1</t>
  </si>
  <si>
    <t>Таблица № 2</t>
  </si>
  <si>
    <t>Среднемесячные доходы занятых в личных подсобных хозяйствах руб.</t>
  </si>
  <si>
    <t>Прибыль прибыльных предприятий, млн. рублей</t>
  </si>
  <si>
    <t>Фонд оплаты труда, млн. руб.</t>
  </si>
  <si>
    <t>Промышленность</t>
  </si>
  <si>
    <t>Рыбопродукты, тонн</t>
  </si>
  <si>
    <t>Приложение</t>
  </si>
  <si>
    <t>к решению Совета Красносельского</t>
  </si>
  <si>
    <t>Сельское хозяйство</t>
  </si>
  <si>
    <t>Виноград - всего, тыс. тонн</t>
  </si>
  <si>
    <t>в том числе в крестьянских (фермерских) хозяйствах и у индивидуальных предпринимателей</t>
  </si>
  <si>
    <t>Зерновые и зернобобовые культуры (в весе  после доработки), тыс.тонн</t>
  </si>
  <si>
    <t>Рынок товаров и услуг</t>
  </si>
  <si>
    <t>Транспорт</t>
  </si>
  <si>
    <t>Инвестиционная и строительная деятельность</t>
  </si>
  <si>
    <t>Объем работ, выполненных собственными силами по виду деятельности строительство, млн. руб.</t>
  </si>
  <si>
    <t>Ввод в эксплуатацию жилых домов предприятиями всех форм собственности, тыс. кв. м общей площади</t>
  </si>
  <si>
    <t>Охват детей в возрасте 1-6 лет дошкольными учреждениями, %</t>
  </si>
  <si>
    <t>Количество групп альтернативных моделей дошкольного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</si>
  <si>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</si>
  <si>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средним медицинским персоналом, чел. на 10 тыс. населения</t>
  </si>
  <si>
    <t>врачами, чел. на 10 тыс. населения</t>
  </si>
  <si>
    <t xml:space="preserve">   учреждениями культурно-досугового типа, учреждений на 100 тыс. населения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</si>
  <si>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</si>
  <si>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</si>
  <si>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</si>
  <si>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</si>
  <si>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</si>
  <si>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темп роста к предыдущему году, %</t>
  </si>
  <si>
    <t xml:space="preserve">            в том числе:</t>
  </si>
  <si>
    <t xml:space="preserve">            товары, млн. руб.</t>
  </si>
  <si>
    <t xml:space="preserve">            темп роста к предыдущему году, %</t>
  </si>
  <si>
    <t xml:space="preserve">                     в том числе:</t>
  </si>
  <si>
    <t xml:space="preserve">                  печатная продукция, млн. руб.</t>
  </si>
  <si>
    <t xml:space="preserve">                               темп роста к предыдущему году, %</t>
  </si>
  <si>
    <t xml:space="preserve">                  электроэнергия,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</si>
  <si>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</si>
  <si>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</si>
  <si>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пар и горячая вода, млн. руб.</t>
  </si>
  <si>
    <t xml:space="preserve">             работы, млн.руб.</t>
  </si>
  <si>
    <t xml:space="preserve">                  строительные работы, млн.руб.</t>
  </si>
  <si>
    <t xml:space="preserve">                   услуги связанные с недвижимым имуществом, арендой, вычислительной техникой, прочие услуги , млн.руб.</t>
  </si>
  <si>
    <t xml:space="preserve">Глава Красносельского </t>
  </si>
  <si>
    <t>Наименование показателей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</si>
  <si>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</si>
  <si>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</si>
  <si>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>Выпуск специалистов учреждениями:</t>
  </si>
  <si>
    <t>среднего профессионального образования, тыс. чел.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</si>
  <si>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</si>
  <si>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</si>
  <si>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 xml:space="preserve">                  текстиль и текстильные изделия, млн. руб.</t>
  </si>
  <si>
    <t xml:space="preserve">                   услуги транспорта и связи, млн.руб.</t>
  </si>
  <si>
    <t xml:space="preserve">                   услуги в сфере финансового посредничества, млн.руб.</t>
  </si>
  <si>
    <t xml:space="preserve">                   прочие коммунальные, социальные и персональные услуги, млн.руб.</t>
  </si>
  <si>
    <t>Численность зарегистрированных безработных, тыс. чел.</t>
  </si>
  <si>
    <t>Яйца- всего, млн. штук</t>
  </si>
  <si>
    <t>Улов рыбы в прудовых и других рыбоводных хозяйствах, тонн</t>
  </si>
  <si>
    <r>
      <t xml:space="preserve">            </t>
    </r>
    <r>
      <rPr>
        <b/>
        <i/>
        <sz val="12"/>
        <rFont val="Times New Roman"/>
        <family val="1"/>
      </rPr>
      <t xml:space="preserve">услуги, млн.руб.  </t>
    </r>
    <r>
      <rPr>
        <b/>
        <sz val="12"/>
        <rFont val="Times New Roman"/>
        <family val="1"/>
      </rPr>
      <t xml:space="preserve">    </t>
    </r>
  </si>
  <si>
    <t>металлы и готовые металлические изделия, млн. руб.</t>
  </si>
  <si>
    <t xml:space="preserve">                 собранная и очищенная вода, млн. руб.</t>
  </si>
  <si>
    <t xml:space="preserve">                 машины и оборудование, млн. руб.</t>
  </si>
  <si>
    <t xml:space="preserve">           электрическое и оптическое оборудование, млн. руб.</t>
  </si>
  <si>
    <t>-</t>
  </si>
  <si>
    <t>Отчет о выполнении индикативного плана социально-экономического развития  Красносельского сельского поселения Динского района на 2018 год</t>
  </si>
  <si>
    <t>2018 год прогноз</t>
  </si>
  <si>
    <t>2018 год отчет</t>
  </si>
  <si>
    <t>2018г. (отчет) в % к 2018г. (прогноз)</t>
  </si>
  <si>
    <t>Средняя обеспеченность населения площадью жилых квартир (на конец года), кв. м. на чел.</t>
  </si>
  <si>
    <t>Объем услуг по транспортировке и хранению по полному кругу предприятий, млн. руб.</t>
  </si>
  <si>
    <t>Объем промышленной продукции (объем отгруженной продукции), млн. руб.</t>
  </si>
  <si>
    <t>Красносельского сельского поселения на 2018 год</t>
  </si>
  <si>
    <t xml:space="preserve"> 2018 год, прогноз </t>
  </si>
  <si>
    <t xml:space="preserve"> 2018 год, отчет </t>
  </si>
  <si>
    <t xml:space="preserve"> 2018 год (отчет) к 2018 (прогноз), %</t>
  </si>
  <si>
    <t>от 14.11.2019 № 07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</si>
</sst>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?_р_._-;_-@_-"/>
    <numFmt numFmtId="179" formatCode="#,##0.0"/>
    <numFmt numFmtId="180" formatCode="0.0000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17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172" fontId="8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172" fontId="8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173" fontId="3" fillId="0" borderId="10" xfId="58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49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3" fontId="13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73" fontId="8" fillId="0" borderId="30" xfId="0" applyNumberFormat="1" applyFont="1" applyFill="1" applyBorder="1" applyAlignment="1">
      <alignment/>
    </xf>
    <xf numFmtId="179" fontId="8" fillId="0" borderId="30" xfId="0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172" fontId="8" fillId="0" borderId="30" xfId="0" applyNumberFormat="1" applyFont="1" applyFill="1" applyBorder="1" applyAlignment="1">
      <alignment/>
    </xf>
    <xf numFmtId="0" fontId="8" fillId="0" borderId="31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/>
    </xf>
    <xf numFmtId="173" fontId="8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>
      <alignment horizontal="left" vertical="center" wrapText="1" indent="5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/>
    </xf>
    <xf numFmtId="172" fontId="8" fillId="0" borderId="33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80" fontId="3" fillId="0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="110" zoomScaleNormal="110" zoomScalePageLayoutView="0" workbookViewId="0" topLeftCell="A35">
      <selection activeCell="D54" sqref="D54"/>
    </sheetView>
  </sheetViews>
  <sheetFormatPr defaultColWidth="9.00390625" defaultRowHeight="12.75"/>
  <cols>
    <col min="1" max="1" width="57.875" style="0" customWidth="1"/>
    <col min="2" max="2" width="13.625" style="0" customWidth="1"/>
    <col min="3" max="3" width="13.00390625" style="0" customWidth="1"/>
    <col min="4" max="4" width="20.375" style="0" customWidth="1"/>
  </cols>
  <sheetData>
    <row r="1" spans="3:4" ht="18.75" customHeight="1">
      <c r="C1" s="57" t="s">
        <v>66</v>
      </c>
      <c r="D1" s="57"/>
    </row>
    <row r="2" ht="5.25" customHeight="1"/>
    <row r="3" spans="1:4" ht="15.75">
      <c r="A3" s="55" t="s">
        <v>61</v>
      </c>
      <c r="B3" s="55"/>
      <c r="C3" s="55"/>
      <c r="D3" s="55"/>
    </row>
    <row r="4" spans="1:4" ht="15.75">
      <c r="A4" s="56" t="s">
        <v>136</v>
      </c>
      <c r="B4" s="56"/>
      <c r="C4" s="56"/>
      <c r="D4" s="56"/>
    </row>
    <row r="5" spans="1:4" ht="15.75">
      <c r="A5" s="56" t="s">
        <v>62</v>
      </c>
      <c r="B5" s="56"/>
      <c r="C5" s="56"/>
      <c r="D5" s="56"/>
    </row>
    <row r="6" spans="1:4" ht="3" customHeight="1" thickBot="1">
      <c r="A6" s="34"/>
      <c r="B6" s="34"/>
      <c r="C6" s="34"/>
      <c r="D6" s="35"/>
    </row>
    <row r="7" spans="1:4" ht="35.25" customHeight="1" thickBot="1">
      <c r="A7" s="36" t="s">
        <v>109</v>
      </c>
      <c r="B7" s="37" t="s">
        <v>137</v>
      </c>
      <c r="C7" s="37" t="s">
        <v>138</v>
      </c>
      <c r="D7" s="37" t="s">
        <v>139</v>
      </c>
    </row>
    <row r="8" spans="1:4" ht="60" customHeight="1">
      <c r="A8" s="38" t="s">
        <v>93</v>
      </c>
      <c r="B8" s="22">
        <f>B11+B34+B39</f>
        <v>2.762</v>
      </c>
      <c r="C8" s="22">
        <f>C11+C34+C39</f>
        <v>10.2189</v>
      </c>
      <c r="D8" s="33">
        <f>C8/B8*100</f>
        <v>369.98189717595943</v>
      </c>
    </row>
    <row r="9" spans="1:4" ht="15.75">
      <c r="A9" s="5" t="s">
        <v>94</v>
      </c>
      <c r="B9" s="21">
        <v>115</v>
      </c>
      <c r="C9" s="21">
        <v>346.3</v>
      </c>
      <c r="D9" s="33">
        <f>C9/B9*100</f>
        <v>301.1304347826087</v>
      </c>
    </row>
    <row r="10" spans="1:7" ht="15.75">
      <c r="A10" s="5" t="s">
        <v>95</v>
      </c>
      <c r="B10" s="22"/>
      <c r="C10" s="22"/>
      <c r="D10" s="33"/>
      <c r="G10" s="98"/>
    </row>
    <row r="11" spans="1:4" s="42" customFormat="1" ht="15.75">
      <c r="A11" s="39" t="s">
        <v>96</v>
      </c>
      <c r="B11" s="40">
        <f>B14+B16+B18+B20+B26+B30+B32+B22+B24+B28</f>
        <v>0.7380000000000001</v>
      </c>
      <c r="C11" s="40">
        <f>C14+C16+C18+C20+C26+C30+C32+C22+C24+C28</f>
        <v>0.7528999999999999</v>
      </c>
      <c r="D11" s="41">
        <f>C11/B11*100</f>
        <v>102.01897018970188</v>
      </c>
    </row>
    <row r="12" spans="1:4" ht="15.75">
      <c r="A12" s="5" t="s">
        <v>97</v>
      </c>
      <c r="B12" s="21">
        <v>118.1</v>
      </c>
      <c r="C12" s="21">
        <v>117.1</v>
      </c>
      <c r="D12" s="33">
        <f>C12/B12*100</f>
        <v>99.15325994919559</v>
      </c>
    </row>
    <row r="13" spans="1:4" ht="15.75">
      <c r="A13" s="5" t="s">
        <v>98</v>
      </c>
      <c r="B13" s="22"/>
      <c r="C13" s="22"/>
      <c r="D13" s="33"/>
    </row>
    <row r="14" spans="1:4" s="42" customFormat="1" ht="15.75" hidden="1">
      <c r="A14" s="43" t="s">
        <v>116</v>
      </c>
      <c r="B14" s="40">
        <v>0</v>
      </c>
      <c r="C14" s="40">
        <v>0</v>
      </c>
      <c r="D14" s="50" t="s">
        <v>128</v>
      </c>
    </row>
    <row r="15" spans="1:4" ht="15.75" hidden="1">
      <c r="A15" s="5" t="s">
        <v>100</v>
      </c>
      <c r="B15" s="21">
        <v>0</v>
      </c>
      <c r="C15" s="21">
        <v>0</v>
      </c>
      <c r="D15" s="51" t="s">
        <v>128</v>
      </c>
    </row>
    <row r="16" spans="1:4" s="42" customFormat="1" ht="15.75">
      <c r="A16" s="43" t="s">
        <v>102</v>
      </c>
      <c r="B16" s="40">
        <v>0.05</v>
      </c>
      <c r="C16" s="40">
        <v>0.054</v>
      </c>
      <c r="D16" s="41">
        <f aca="true" t="shared" si="0" ref="D16:D22">C16/B16*100</f>
        <v>107.99999999999999</v>
      </c>
    </row>
    <row r="17" spans="1:4" ht="15.75">
      <c r="A17" s="5" t="s">
        <v>100</v>
      </c>
      <c r="B17" s="21">
        <v>500</v>
      </c>
      <c r="C17" s="21">
        <v>174.2</v>
      </c>
      <c r="D17" s="33">
        <f t="shared" si="0"/>
        <v>34.839999999999996</v>
      </c>
    </row>
    <row r="18" spans="1:4" s="42" customFormat="1" ht="15.75">
      <c r="A18" s="43" t="s">
        <v>99</v>
      </c>
      <c r="B18" s="40">
        <v>0.022</v>
      </c>
      <c r="C18" s="40">
        <v>0.023</v>
      </c>
      <c r="D18" s="41">
        <f t="shared" si="0"/>
        <v>104.54545454545455</v>
      </c>
    </row>
    <row r="19" spans="1:4" ht="15.75">
      <c r="A19" s="5" t="s">
        <v>100</v>
      </c>
      <c r="B19" s="21">
        <v>440</v>
      </c>
      <c r="C19" s="21">
        <v>0</v>
      </c>
      <c r="D19" s="33">
        <f t="shared" si="0"/>
        <v>0</v>
      </c>
    </row>
    <row r="20" spans="1:4" s="42" customFormat="1" ht="15.75">
      <c r="A20" s="43" t="s">
        <v>103</v>
      </c>
      <c r="B20" s="40">
        <v>0.15</v>
      </c>
      <c r="C20" s="40">
        <v>0.122</v>
      </c>
      <c r="D20" s="41">
        <f t="shared" si="0"/>
        <v>81.33333333333333</v>
      </c>
    </row>
    <row r="21" spans="1:4" ht="15.75">
      <c r="A21" s="5" t="s">
        <v>100</v>
      </c>
      <c r="B21" s="21">
        <v>150</v>
      </c>
      <c r="C21" s="21">
        <v>128.4</v>
      </c>
      <c r="D21" s="33">
        <f>C21/B21*100</f>
        <v>85.6</v>
      </c>
    </row>
    <row r="22" spans="1:4" s="44" customFormat="1" ht="15.75">
      <c r="A22" s="43" t="s">
        <v>104</v>
      </c>
      <c r="B22" s="40">
        <v>0.136</v>
      </c>
      <c r="C22" s="40">
        <v>0.076</v>
      </c>
      <c r="D22" s="41">
        <f t="shared" si="0"/>
        <v>55.882352941176464</v>
      </c>
    </row>
    <row r="23" spans="1:4" ht="15.75">
      <c r="A23" s="5" t="s">
        <v>100</v>
      </c>
      <c r="B23" s="21">
        <v>64.8</v>
      </c>
      <c r="C23" s="21">
        <v>61.8</v>
      </c>
      <c r="D23" s="33">
        <f>C23/B23*100</f>
        <v>95.37037037037037</v>
      </c>
    </row>
    <row r="24" spans="1:4" s="42" customFormat="1" ht="15.75">
      <c r="A24" s="43" t="s">
        <v>125</v>
      </c>
      <c r="B24" s="40">
        <v>0</v>
      </c>
      <c r="C24" s="99">
        <v>0.0009</v>
      </c>
      <c r="D24" s="33">
        <v>0</v>
      </c>
    </row>
    <row r="25" spans="1:4" ht="15.75">
      <c r="A25" s="46" t="s">
        <v>100</v>
      </c>
      <c r="B25" s="21">
        <v>0</v>
      </c>
      <c r="C25" s="21">
        <v>15</v>
      </c>
      <c r="D25" s="33">
        <v>0</v>
      </c>
    </row>
    <row r="26" spans="1:4" s="42" customFormat="1" ht="15.75">
      <c r="A26" s="43" t="s">
        <v>124</v>
      </c>
      <c r="B26" s="40">
        <v>0</v>
      </c>
      <c r="C26" s="40">
        <v>0.019</v>
      </c>
      <c r="D26" s="33">
        <v>0</v>
      </c>
    </row>
    <row r="27" spans="1:4" ht="15.75">
      <c r="A27" s="5" t="s">
        <v>100</v>
      </c>
      <c r="B27" s="21">
        <v>0</v>
      </c>
      <c r="C27" s="21">
        <v>0</v>
      </c>
      <c r="D27" s="33">
        <v>0</v>
      </c>
    </row>
    <row r="28" spans="1:4" s="42" customFormat="1" ht="15.75">
      <c r="A28" s="43" t="s">
        <v>126</v>
      </c>
      <c r="B28" s="40">
        <v>0.05</v>
      </c>
      <c r="C28" s="40">
        <v>0.185</v>
      </c>
      <c r="D28" s="33">
        <f aca="true" t="shared" si="1" ref="D24:D32">C28/B28*100</f>
        <v>370</v>
      </c>
    </row>
    <row r="29" spans="1:4" ht="15.75">
      <c r="A29" s="5" t="s">
        <v>100</v>
      </c>
      <c r="B29" s="21">
        <v>0</v>
      </c>
      <c r="C29" s="21">
        <v>135</v>
      </c>
      <c r="D29" s="33">
        <v>0</v>
      </c>
    </row>
    <row r="30" spans="1:5" s="42" customFormat="1" ht="15.75">
      <c r="A30" s="43" t="s">
        <v>127</v>
      </c>
      <c r="B30" s="40">
        <v>0.03</v>
      </c>
      <c r="C30" s="40">
        <v>0.047</v>
      </c>
      <c r="D30" s="33">
        <f t="shared" si="1"/>
        <v>156.66666666666666</v>
      </c>
      <c r="E30" s="52"/>
    </row>
    <row r="31" spans="1:4" ht="15.75">
      <c r="A31" s="5" t="s">
        <v>100</v>
      </c>
      <c r="B31" s="21">
        <v>0</v>
      </c>
      <c r="C31" s="21">
        <v>247.4</v>
      </c>
      <c r="D31" s="33">
        <v>0</v>
      </c>
    </row>
    <row r="32" spans="1:4" s="42" customFormat="1" ht="15.75">
      <c r="A32" s="43" t="s">
        <v>101</v>
      </c>
      <c r="B32" s="40">
        <v>0.3</v>
      </c>
      <c r="C32" s="40">
        <v>0.226</v>
      </c>
      <c r="D32" s="33">
        <f t="shared" si="1"/>
        <v>75.33333333333334</v>
      </c>
    </row>
    <row r="33" spans="1:4" ht="15.75">
      <c r="A33" s="5" t="s">
        <v>100</v>
      </c>
      <c r="B33" s="21">
        <v>100</v>
      </c>
      <c r="C33" s="21">
        <v>97.4</v>
      </c>
      <c r="D33" s="33">
        <f>C33/B33*100</f>
        <v>97.4</v>
      </c>
    </row>
    <row r="34" spans="1:4" s="42" customFormat="1" ht="15.75">
      <c r="A34" s="39" t="s">
        <v>105</v>
      </c>
      <c r="B34" s="40">
        <f>B37</f>
        <v>1.116</v>
      </c>
      <c r="C34" s="40">
        <f>C37</f>
        <v>8.17</v>
      </c>
      <c r="D34" s="41">
        <f>C34/B34*100</f>
        <v>732.0788530465949</v>
      </c>
    </row>
    <row r="35" spans="1:4" ht="16.5" customHeight="1">
      <c r="A35" s="5" t="s">
        <v>97</v>
      </c>
      <c r="B35" s="21">
        <v>94.4</v>
      </c>
      <c r="C35" s="21">
        <v>648.9</v>
      </c>
      <c r="D35" s="33">
        <f>C35/B35*100</f>
        <v>687.3940677966101</v>
      </c>
    </row>
    <row r="36" spans="1:4" ht="15.75">
      <c r="A36" s="5" t="s">
        <v>98</v>
      </c>
      <c r="B36" s="22"/>
      <c r="C36" s="22"/>
      <c r="D36" s="33"/>
    </row>
    <row r="37" spans="1:4" s="42" customFormat="1" ht="15.75">
      <c r="A37" s="43" t="s">
        <v>106</v>
      </c>
      <c r="B37" s="40">
        <v>1.116</v>
      </c>
      <c r="C37" s="40">
        <v>8.17</v>
      </c>
      <c r="D37" s="41">
        <f>C37/B37*100</f>
        <v>732.0788530465949</v>
      </c>
    </row>
    <row r="38" spans="1:4" ht="15.75">
      <c r="A38" s="5" t="s">
        <v>100</v>
      </c>
      <c r="B38" s="21">
        <v>94.4</v>
      </c>
      <c r="C38" s="21">
        <v>648.9</v>
      </c>
      <c r="D38" s="33">
        <f>C38/B38*100</f>
        <v>687.3940677966101</v>
      </c>
    </row>
    <row r="39" spans="1:4" s="42" customFormat="1" ht="15.75">
      <c r="A39" s="43" t="s">
        <v>123</v>
      </c>
      <c r="B39" s="40">
        <f>B42+B44+B46+B48</f>
        <v>0.908</v>
      </c>
      <c r="C39" s="40">
        <f>C42+C44+C46+C48</f>
        <v>1.2959999999999998</v>
      </c>
      <c r="D39" s="41">
        <f>C39/B39*100</f>
        <v>142.73127753303962</v>
      </c>
    </row>
    <row r="40" spans="1:4" ht="15.75">
      <c r="A40" s="5" t="s">
        <v>97</v>
      </c>
      <c r="B40" s="21">
        <v>152.6</v>
      </c>
      <c r="C40" s="21">
        <v>123.5</v>
      </c>
      <c r="D40" s="33">
        <f>C40/B40*100</f>
        <v>80.9305373525557</v>
      </c>
    </row>
    <row r="41" spans="1:4" ht="15.75">
      <c r="A41" s="5" t="s">
        <v>98</v>
      </c>
      <c r="B41" s="22"/>
      <c r="C41" s="22"/>
      <c r="D41" s="33"/>
    </row>
    <row r="42" spans="1:4" s="42" customFormat="1" ht="15.75">
      <c r="A42" s="43" t="s">
        <v>117</v>
      </c>
      <c r="B42" s="40">
        <v>0.108</v>
      </c>
      <c r="C42" s="40">
        <v>0.094</v>
      </c>
      <c r="D42" s="41">
        <f aca="true" t="shared" si="2" ref="D42:D49">C42/B42*100</f>
        <v>87.03703703703704</v>
      </c>
    </row>
    <row r="43" spans="1:4" ht="15.75">
      <c r="A43" s="5" t="s">
        <v>100</v>
      </c>
      <c r="B43" s="21">
        <v>108</v>
      </c>
      <c r="C43" s="21">
        <v>88.7</v>
      </c>
      <c r="D43" s="33">
        <f t="shared" si="2"/>
        <v>82.12962962962963</v>
      </c>
    </row>
    <row r="44" spans="1:4" s="42" customFormat="1" ht="15.75" hidden="1">
      <c r="A44" s="43" t="s">
        <v>118</v>
      </c>
      <c r="B44" s="40">
        <v>0</v>
      </c>
      <c r="C44" s="40">
        <v>0</v>
      </c>
      <c r="D44" s="41">
        <v>0</v>
      </c>
    </row>
    <row r="45" spans="1:4" ht="15.75" hidden="1">
      <c r="A45" s="5" t="s">
        <v>100</v>
      </c>
      <c r="B45" s="21">
        <v>0</v>
      </c>
      <c r="C45" s="21">
        <v>0</v>
      </c>
      <c r="D45" s="33">
        <v>0</v>
      </c>
    </row>
    <row r="46" spans="1:4" s="42" customFormat="1" ht="47.25">
      <c r="A46" s="45" t="s">
        <v>107</v>
      </c>
      <c r="B46" s="40">
        <v>0</v>
      </c>
      <c r="C46" s="40">
        <v>0.389</v>
      </c>
      <c r="D46" s="41">
        <v>0</v>
      </c>
    </row>
    <row r="47" spans="1:4" ht="15.75">
      <c r="A47" s="5" t="s">
        <v>100</v>
      </c>
      <c r="B47" s="21">
        <v>0</v>
      </c>
      <c r="C47" s="21">
        <v>0</v>
      </c>
      <c r="D47" s="33">
        <v>0</v>
      </c>
    </row>
    <row r="48" spans="1:4" s="42" customFormat="1" ht="31.5">
      <c r="A48" s="45" t="s">
        <v>119</v>
      </c>
      <c r="B48" s="47">
        <v>0.8</v>
      </c>
      <c r="C48" s="40">
        <v>0.813</v>
      </c>
      <c r="D48" s="41">
        <f t="shared" si="2"/>
        <v>101.62499999999999</v>
      </c>
    </row>
    <row r="49" spans="1:4" ht="15.75">
      <c r="A49" s="5" t="s">
        <v>100</v>
      </c>
      <c r="B49" s="21">
        <v>161.6</v>
      </c>
      <c r="C49" s="21">
        <v>86.2</v>
      </c>
      <c r="D49" s="33">
        <f t="shared" si="2"/>
        <v>53.34158415841584</v>
      </c>
    </row>
    <row r="50" spans="1:4" ht="15">
      <c r="A50" s="13"/>
      <c r="B50" s="34"/>
      <c r="C50" s="34"/>
      <c r="D50" s="34"/>
    </row>
    <row r="51" spans="1:4" ht="15">
      <c r="A51" s="13"/>
      <c r="B51" s="34"/>
      <c r="C51" s="34"/>
      <c r="D51" s="34"/>
    </row>
    <row r="52" spans="1:4" ht="18.75">
      <c r="A52" s="23" t="s">
        <v>108</v>
      </c>
      <c r="B52" s="25"/>
      <c r="C52" s="25"/>
      <c r="D52" s="48"/>
    </row>
    <row r="53" spans="1:4" ht="15.75">
      <c r="A53" s="23" t="s">
        <v>63</v>
      </c>
      <c r="B53" s="1"/>
      <c r="C53" s="1"/>
      <c r="D53" s="20" t="s">
        <v>50</v>
      </c>
    </row>
  </sheetData>
  <sheetProtection/>
  <mergeCells count="4">
    <mergeCell ref="A3:D3"/>
    <mergeCell ref="A4:D4"/>
    <mergeCell ref="A5:D5"/>
    <mergeCell ref="C1:D1"/>
  </mergeCells>
  <printOptions/>
  <pageMargins left="0.97" right="0.17" top="0.18" bottom="0.2" header="0.2" footer="0.17"/>
  <pageSetup fitToHeight="1" fitToWidth="1"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"/>
  <sheetViews>
    <sheetView view="pageBreakPreview" zoomScale="120" zoomScaleSheetLayoutView="120" zoomScalePageLayoutView="0" workbookViewId="0" topLeftCell="A1">
      <selection activeCell="A10" sqref="A10"/>
    </sheetView>
  </sheetViews>
  <sheetFormatPr defaultColWidth="9.00390625" defaultRowHeight="12.75"/>
  <cols>
    <col min="1" max="1" width="67.25390625" style="1" customWidth="1"/>
    <col min="2" max="2" width="14.375" style="1" customWidth="1"/>
    <col min="3" max="3" width="14.125" style="1" customWidth="1"/>
    <col min="4" max="4" width="17.25390625" style="1" customWidth="1"/>
    <col min="5" max="5" width="43.125" style="1" customWidth="1"/>
    <col min="6" max="16384" width="9.125" style="1" customWidth="1"/>
  </cols>
  <sheetData>
    <row r="1" spans="1:4" ht="18.75">
      <c r="A1" s="25"/>
      <c r="B1" s="26" t="s">
        <v>72</v>
      </c>
      <c r="C1" s="26"/>
      <c r="D1" s="26"/>
    </row>
    <row r="2" spans="1:4" ht="18.75">
      <c r="A2" s="49"/>
      <c r="B2" s="58" t="s">
        <v>73</v>
      </c>
      <c r="C2" s="58"/>
      <c r="D2" s="58"/>
    </row>
    <row r="3" spans="1:4" ht="18.75">
      <c r="A3" s="25"/>
      <c r="B3" s="58" t="s">
        <v>53</v>
      </c>
      <c r="C3" s="58"/>
      <c r="D3" s="58"/>
    </row>
    <row r="4" spans="1:4" ht="18.75">
      <c r="A4" s="25"/>
      <c r="B4" s="58" t="s">
        <v>140</v>
      </c>
      <c r="C4" s="58"/>
      <c r="D4" s="58"/>
    </row>
    <row r="5" spans="1:4" ht="12.75">
      <c r="A5" s="25"/>
      <c r="B5" s="27"/>
      <c r="C5" s="27"/>
      <c r="D5" s="27"/>
    </row>
    <row r="6" spans="1:4" ht="12.75">
      <c r="A6" s="25"/>
      <c r="B6" s="27"/>
      <c r="C6" s="27"/>
      <c r="D6" s="27"/>
    </row>
    <row r="7" spans="1:4" ht="15.75">
      <c r="A7" s="63" t="s">
        <v>65</v>
      </c>
      <c r="B7" s="63"/>
      <c r="C7" s="63"/>
      <c r="D7" s="63"/>
    </row>
    <row r="8" spans="1:4" ht="15.75">
      <c r="A8" s="28"/>
      <c r="B8" s="28"/>
      <c r="C8" s="28"/>
      <c r="D8" s="28"/>
    </row>
    <row r="9" spans="1:4" ht="45.75" customHeight="1">
      <c r="A9" s="64" t="s">
        <v>129</v>
      </c>
      <c r="B9" s="64"/>
      <c r="C9" s="64"/>
      <c r="D9" s="64"/>
    </row>
    <row r="10" spans="1:4" ht="16.5" customHeight="1">
      <c r="A10" s="29"/>
      <c r="B10" s="29"/>
      <c r="C10" s="29"/>
      <c r="D10" s="29"/>
    </row>
    <row r="11" spans="1:4" ht="12.75" customHeight="1">
      <c r="A11" s="65" t="s">
        <v>0</v>
      </c>
      <c r="B11" s="66" t="s">
        <v>130</v>
      </c>
      <c r="C11" s="66" t="s">
        <v>131</v>
      </c>
      <c r="D11" s="73" t="s">
        <v>132</v>
      </c>
    </row>
    <row r="12" spans="1:4" ht="33.75" customHeight="1">
      <c r="A12" s="65"/>
      <c r="B12" s="66"/>
      <c r="C12" s="66"/>
      <c r="D12" s="73"/>
    </row>
    <row r="13" spans="1:4" ht="30.75" customHeight="1">
      <c r="A13" s="3" t="s">
        <v>1</v>
      </c>
      <c r="B13" s="78">
        <v>3.913</v>
      </c>
      <c r="C13" s="78">
        <v>4.118</v>
      </c>
      <c r="D13" s="4">
        <f>C13/B13*100</f>
        <v>105.23894709941224</v>
      </c>
    </row>
    <row r="14" spans="1:4" ht="15.75">
      <c r="A14" s="3" t="s">
        <v>54</v>
      </c>
      <c r="B14" s="79">
        <v>12113.9</v>
      </c>
      <c r="C14" s="79">
        <v>12258</v>
      </c>
      <c r="D14" s="4">
        <f aca="true" t="shared" si="0" ref="D14:D23">C14/B14*100</f>
        <v>101.18954259156835</v>
      </c>
    </row>
    <row r="15" spans="1:4" ht="15.75">
      <c r="A15" s="3" t="s">
        <v>2</v>
      </c>
      <c r="B15" s="80">
        <v>0.662</v>
      </c>
      <c r="C15" s="78">
        <v>0.67</v>
      </c>
      <c r="D15" s="4">
        <f t="shared" si="0"/>
        <v>101.2084592145015</v>
      </c>
    </row>
    <row r="16" spans="1:4" ht="15.75">
      <c r="A16" s="3" t="s">
        <v>3</v>
      </c>
      <c r="B16" s="80">
        <v>0.602</v>
      </c>
      <c r="C16" s="80">
        <v>0.601</v>
      </c>
      <c r="D16" s="4">
        <f t="shared" si="0"/>
        <v>99.83388704318938</v>
      </c>
    </row>
    <row r="17" spans="1:4" ht="15.75">
      <c r="A17" s="3" t="s">
        <v>51</v>
      </c>
      <c r="B17" s="79">
        <v>23054.1</v>
      </c>
      <c r="C17" s="79">
        <v>23215.7</v>
      </c>
      <c r="D17" s="4">
        <f t="shared" si="0"/>
        <v>100.7009599160236</v>
      </c>
    </row>
    <row r="18" spans="1:4" ht="15.75">
      <c r="A18" s="3" t="s">
        <v>52</v>
      </c>
      <c r="B18" s="80">
        <v>1.58</v>
      </c>
      <c r="C18" s="80">
        <v>1.59</v>
      </c>
      <c r="D18" s="4">
        <f t="shared" si="0"/>
        <v>100.63291139240506</v>
      </c>
    </row>
    <row r="19" spans="1:4" ht="28.5" customHeight="1">
      <c r="A19" s="6" t="s">
        <v>67</v>
      </c>
      <c r="B19" s="81">
        <v>8240</v>
      </c>
      <c r="C19" s="81">
        <v>8240</v>
      </c>
      <c r="D19" s="4">
        <f t="shared" si="0"/>
        <v>100</v>
      </c>
    </row>
    <row r="20" spans="1:4" ht="15.75">
      <c r="A20" s="82" t="s">
        <v>120</v>
      </c>
      <c r="B20" s="78">
        <v>0.013</v>
      </c>
      <c r="C20" s="80">
        <v>0.009</v>
      </c>
      <c r="D20" s="4">
        <f t="shared" si="0"/>
        <v>69.23076923076923</v>
      </c>
    </row>
    <row r="21" spans="1:4" ht="28.5" customHeight="1">
      <c r="A21" s="3" t="s">
        <v>4</v>
      </c>
      <c r="B21" s="80">
        <v>0.6</v>
      </c>
      <c r="C21" s="81">
        <v>0.5</v>
      </c>
      <c r="D21" s="4">
        <f t="shared" si="0"/>
        <v>83.33333333333334</v>
      </c>
    </row>
    <row r="22" spans="1:4" ht="15.75">
      <c r="A22" s="3" t="s">
        <v>68</v>
      </c>
      <c r="B22" s="32">
        <v>9.7</v>
      </c>
      <c r="C22" s="32">
        <v>8.3</v>
      </c>
      <c r="D22" s="4">
        <f t="shared" si="0"/>
        <v>85.56701030927837</v>
      </c>
    </row>
    <row r="23" spans="1:4" ht="15.75">
      <c r="A23" s="3" t="s">
        <v>69</v>
      </c>
      <c r="B23" s="5">
        <v>54.5</v>
      </c>
      <c r="C23" s="32">
        <v>56.8</v>
      </c>
      <c r="D23" s="4">
        <f t="shared" si="0"/>
        <v>104.22018348623854</v>
      </c>
    </row>
    <row r="24" spans="1:5" s="2" customFormat="1" ht="14.25" customHeight="1">
      <c r="A24" s="14" t="s">
        <v>70</v>
      </c>
      <c r="B24" s="67"/>
      <c r="C24" s="68"/>
      <c r="D24" s="69"/>
      <c r="E24" s="1"/>
    </row>
    <row r="25" spans="1:4" s="2" customFormat="1" ht="33" customHeight="1">
      <c r="A25" s="83" t="s">
        <v>135</v>
      </c>
      <c r="B25" s="30">
        <v>229</v>
      </c>
      <c r="C25" s="5">
        <v>375.6</v>
      </c>
      <c r="D25" s="4">
        <f>C25/B25*100</f>
        <v>164.0174672489083</v>
      </c>
    </row>
    <row r="26" spans="1:4" ht="30" customHeight="1" hidden="1">
      <c r="A26" s="7" t="s">
        <v>5</v>
      </c>
      <c r="B26" s="62"/>
      <c r="C26" s="62"/>
      <c r="D26" s="62"/>
    </row>
    <row r="27" spans="1:4" ht="13.5" customHeight="1" hidden="1">
      <c r="A27" s="15" t="s">
        <v>71</v>
      </c>
      <c r="B27" s="5">
        <v>0</v>
      </c>
      <c r="C27" s="5"/>
      <c r="D27" s="4" t="e">
        <f>C27/B27*100</f>
        <v>#DIV/0!</v>
      </c>
    </row>
    <row r="28" spans="1:4" ht="13.5" customHeight="1">
      <c r="A28" s="7" t="s">
        <v>74</v>
      </c>
      <c r="B28" s="75"/>
      <c r="C28" s="76"/>
      <c r="D28" s="77"/>
    </row>
    <row r="29" spans="1:4" ht="31.5">
      <c r="A29" s="84" t="s">
        <v>55</v>
      </c>
      <c r="B29" s="32">
        <v>534</v>
      </c>
      <c r="C29" s="32">
        <v>321.7</v>
      </c>
      <c r="D29" s="4">
        <f>C29/B29*100</f>
        <v>60.24344569288389</v>
      </c>
    </row>
    <row r="30" spans="1:4" ht="15" customHeight="1">
      <c r="A30" s="8" t="s">
        <v>6</v>
      </c>
      <c r="B30" s="30">
        <v>400</v>
      </c>
      <c r="C30" s="30">
        <v>225.3</v>
      </c>
      <c r="D30" s="4">
        <f>C30/B30*100</f>
        <v>56.325</v>
      </c>
    </row>
    <row r="31" spans="1:4" ht="29.25" customHeight="1">
      <c r="A31" s="8" t="s">
        <v>7</v>
      </c>
      <c r="B31" s="30">
        <v>58</v>
      </c>
      <c r="C31" s="30">
        <v>45</v>
      </c>
      <c r="D31" s="4">
        <f>C31/B31*100</f>
        <v>77.58620689655173</v>
      </c>
    </row>
    <row r="32" spans="1:4" ht="17.25" customHeight="1">
      <c r="A32" s="8" t="s">
        <v>8</v>
      </c>
      <c r="B32" s="32">
        <v>76</v>
      </c>
      <c r="C32" s="30">
        <v>51.4</v>
      </c>
      <c r="D32" s="4">
        <f>C32/B32*100</f>
        <v>67.63157894736842</v>
      </c>
    </row>
    <row r="33" spans="1:4" ht="31.5">
      <c r="A33" s="7" t="s">
        <v>9</v>
      </c>
      <c r="B33" s="62"/>
      <c r="C33" s="62"/>
      <c r="D33" s="62"/>
    </row>
    <row r="34" spans="1:4" ht="29.25" customHeight="1">
      <c r="A34" s="16" t="s">
        <v>77</v>
      </c>
      <c r="B34" s="30">
        <v>18.2</v>
      </c>
      <c r="C34" s="30">
        <v>17.2</v>
      </c>
      <c r="D34" s="4">
        <f>C34/B34*100</f>
        <v>94.5054945054945</v>
      </c>
    </row>
    <row r="35" spans="1:4" ht="15.75">
      <c r="A35" s="3" t="s">
        <v>10</v>
      </c>
      <c r="B35" s="30">
        <v>0.4</v>
      </c>
      <c r="C35" s="30">
        <v>0.3</v>
      </c>
      <c r="D35" s="4">
        <f aca="true" t="shared" si="1" ref="D35:D69">C35/B35*100</f>
        <v>74.99999999999999</v>
      </c>
    </row>
    <row r="36" spans="1:4" ht="15.75" hidden="1">
      <c r="A36" s="3" t="s">
        <v>11</v>
      </c>
      <c r="B36" s="30"/>
      <c r="C36" s="30"/>
      <c r="D36" s="4">
        <v>0</v>
      </c>
    </row>
    <row r="37" spans="1:4" ht="15" customHeight="1">
      <c r="A37" s="3" t="s">
        <v>12</v>
      </c>
      <c r="B37" s="30">
        <v>0.5</v>
      </c>
      <c r="C37" s="30">
        <v>0.9</v>
      </c>
      <c r="D37" s="4">
        <f t="shared" si="1"/>
        <v>180</v>
      </c>
    </row>
    <row r="38" spans="1:4" ht="15.75">
      <c r="A38" s="3" t="s">
        <v>13</v>
      </c>
      <c r="B38" s="30">
        <v>0.8</v>
      </c>
      <c r="C38" s="30">
        <v>0.2</v>
      </c>
      <c r="D38" s="4">
        <f t="shared" si="1"/>
        <v>25</v>
      </c>
    </row>
    <row r="39" spans="1:4" ht="15.75" customHeight="1" hidden="1">
      <c r="A39" s="8" t="s">
        <v>6</v>
      </c>
      <c r="B39" s="30"/>
      <c r="C39" s="30"/>
      <c r="D39" s="4" t="e">
        <f t="shared" si="1"/>
        <v>#DIV/0!</v>
      </c>
    </row>
    <row r="40" spans="1:4" ht="28.5" customHeight="1" hidden="1">
      <c r="A40" s="8" t="s">
        <v>7</v>
      </c>
      <c r="B40" s="30">
        <v>0</v>
      </c>
      <c r="C40" s="30">
        <v>0</v>
      </c>
      <c r="D40" s="4" t="e">
        <f t="shared" si="1"/>
        <v>#DIV/0!</v>
      </c>
    </row>
    <row r="41" spans="1:4" ht="15" customHeight="1">
      <c r="A41" s="8" t="s">
        <v>14</v>
      </c>
      <c r="B41" s="30">
        <v>0.8</v>
      </c>
      <c r="C41" s="30">
        <v>0.2</v>
      </c>
      <c r="D41" s="4">
        <f t="shared" si="1"/>
        <v>25</v>
      </c>
    </row>
    <row r="42" spans="1:4" ht="15.75">
      <c r="A42" s="3" t="s">
        <v>15</v>
      </c>
      <c r="B42" s="85">
        <v>1.07</v>
      </c>
      <c r="C42" s="85">
        <v>0.4</v>
      </c>
      <c r="D42" s="4">
        <f t="shared" si="1"/>
        <v>37.38317757009346</v>
      </c>
    </row>
    <row r="43" spans="1:4" ht="15.75" customHeight="1" hidden="1">
      <c r="A43" s="8" t="s">
        <v>6</v>
      </c>
      <c r="B43" s="32"/>
      <c r="C43" s="32">
        <v>0</v>
      </c>
      <c r="D43" s="4" t="e">
        <f t="shared" si="1"/>
        <v>#DIV/0!</v>
      </c>
    </row>
    <row r="44" spans="1:4" ht="29.25" customHeight="1">
      <c r="A44" s="8" t="s">
        <v>7</v>
      </c>
      <c r="B44" s="32">
        <v>0.15</v>
      </c>
      <c r="C44" s="32">
        <v>0.21</v>
      </c>
      <c r="D44" s="4">
        <f t="shared" si="1"/>
        <v>140</v>
      </c>
    </row>
    <row r="45" spans="1:4" ht="15.75" customHeight="1">
      <c r="A45" s="8" t="s">
        <v>14</v>
      </c>
      <c r="B45" s="32">
        <v>0.92</v>
      </c>
      <c r="C45" s="32">
        <v>0.19</v>
      </c>
      <c r="D45" s="4">
        <f t="shared" si="1"/>
        <v>20.652173913043477</v>
      </c>
    </row>
    <row r="46" spans="1:4" ht="16.5" customHeight="1">
      <c r="A46" s="84" t="s">
        <v>16</v>
      </c>
      <c r="B46" s="86">
        <v>0.175</v>
      </c>
      <c r="C46" s="86">
        <v>0.312</v>
      </c>
      <c r="D46" s="4">
        <f t="shared" si="1"/>
        <v>178.28571428571428</v>
      </c>
    </row>
    <row r="47" spans="1:4" ht="15" customHeight="1" hidden="1">
      <c r="A47" s="8" t="s">
        <v>6</v>
      </c>
      <c r="B47" s="32"/>
      <c r="C47" s="32">
        <v>0</v>
      </c>
      <c r="D47" s="4" t="e">
        <f t="shared" si="1"/>
        <v>#DIV/0!</v>
      </c>
    </row>
    <row r="48" spans="1:4" ht="31.5">
      <c r="A48" s="8" t="s">
        <v>7</v>
      </c>
      <c r="B48" s="86">
        <v>0.065</v>
      </c>
      <c r="C48" s="86">
        <v>0.138</v>
      </c>
      <c r="D48" s="4">
        <f t="shared" si="1"/>
        <v>212.30769230769232</v>
      </c>
    </row>
    <row r="49" spans="1:4" ht="15.75" customHeight="1">
      <c r="A49" s="8" t="s">
        <v>14</v>
      </c>
      <c r="B49" s="32">
        <v>0.11</v>
      </c>
      <c r="C49" s="32">
        <v>0.174</v>
      </c>
      <c r="D49" s="4">
        <f t="shared" si="1"/>
        <v>158.1818181818182</v>
      </c>
    </row>
    <row r="50" spans="1:4" ht="15.75" customHeight="1">
      <c r="A50" s="87" t="s">
        <v>75</v>
      </c>
      <c r="B50" s="32">
        <v>0.031</v>
      </c>
      <c r="C50" s="86">
        <v>0.027</v>
      </c>
      <c r="D50" s="4">
        <f t="shared" si="1"/>
        <v>87.09677419354838</v>
      </c>
    </row>
    <row r="51" spans="1:4" ht="15.75" customHeight="1" hidden="1">
      <c r="A51" s="8" t="s">
        <v>6</v>
      </c>
      <c r="B51" s="32"/>
      <c r="C51" s="32">
        <v>0</v>
      </c>
      <c r="D51" s="4"/>
    </row>
    <row r="52" spans="1:4" ht="30">
      <c r="A52" s="88" t="s">
        <v>76</v>
      </c>
      <c r="B52" s="32">
        <v>0.026</v>
      </c>
      <c r="C52" s="32">
        <v>0.016</v>
      </c>
      <c r="D52" s="4">
        <f t="shared" si="1"/>
        <v>61.53846153846154</v>
      </c>
    </row>
    <row r="53" spans="1:4" ht="15.75">
      <c r="A53" s="88" t="s">
        <v>14</v>
      </c>
      <c r="B53" s="32">
        <v>0.005</v>
      </c>
      <c r="C53" s="32">
        <v>0.011</v>
      </c>
      <c r="D53" s="4">
        <f t="shared" si="1"/>
        <v>219.99999999999997</v>
      </c>
    </row>
    <row r="54" spans="1:4" ht="16.5" customHeight="1">
      <c r="A54" s="3" t="s">
        <v>17</v>
      </c>
      <c r="B54" s="32">
        <v>0.152</v>
      </c>
      <c r="C54" s="86">
        <v>0.061</v>
      </c>
      <c r="D54" s="4">
        <f t="shared" si="1"/>
        <v>40.131578947368425</v>
      </c>
    </row>
    <row r="55" spans="1:4" ht="14.25" customHeight="1">
      <c r="A55" s="8" t="s">
        <v>6</v>
      </c>
      <c r="B55" s="32">
        <v>0.1</v>
      </c>
      <c r="C55" s="32">
        <v>0.009</v>
      </c>
      <c r="D55" s="4">
        <f t="shared" si="1"/>
        <v>8.999999999999998</v>
      </c>
    </row>
    <row r="56" spans="1:4" ht="30.75" customHeight="1">
      <c r="A56" s="8" t="s">
        <v>7</v>
      </c>
      <c r="B56" s="32">
        <v>0.01</v>
      </c>
      <c r="C56" s="85">
        <v>0.01</v>
      </c>
      <c r="D56" s="4">
        <f>C56/B56*100</f>
        <v>100</v>
      </c>
    </row>
    <row r="57" spans="1:4" ht="15.75">
      <c r="A57" s="8" t="s">
        <v>14</v>
      </c>
      <c r="B57" s="32">
        <v>0.042</v>
      </c>
      <c r="C57" s="86">
        <v>0.042</v>
      </c>
      <c r="D57" s="4">
        <f t="shared" si="1"/>
        <v>100</v>
      </c>
    </row>
    <row r="58" spans="1:4" ht="15.75">
      <c r="A58" s="3" t="s">
        <v>18</v>
      </c>
      <c r="B58" s="32">
        <v>0.295</v>
      </c>
      <c r="C58" s="32">
        <v>0.285</v>
      </c>
      <c r="D58" s="4">
        <f t="shared" si="1"/>
        <v>96.61016949152543</v>
      </c>
    </row>
    <row r="59" spans="1:4" ht="15" customHeight="1" hidden="1">
      <c r="A59" s="8" t="s">
        <v>6</v>
      </c>
      <c r="B59" s="32"/>
      <c r="C59" s="32">
        <v>0</v>
      </c>
      <c r="D59" s="4" t="e">
        <f t="shared" si="1"/>
        <v>#DIV/0!</v>
      </c>
    </row>
    <row r="60" spans="1:4" ht="30" customHeight="1" hidden="1">
      <c r="A60" s="8" t="s">
        <v>7</v>
      </c>
      <c r="B60" s="32">
        <v>0</v>
      </c>
      <c r="C60" s="32">
        <v>0</v>
      </c>
      <c r="D60" s="4">
        <v>0</v>
      </c>
    </row>
    <row r="61" spans="1:4" ht="15.75">
      <c r="A61" s="8" t="s">
        <v>14</v>
      </c>
      <c r="B61" s="32">
        <v>0.295</v>
      </c>
      <c r="C61" s="32">
        <v>0.285</v>
      </c>
      <c r="D61" s="4">
        <f t="shared" si="1"/>
        <v>96.61016949152543</v>
      </c>
    </row>
    <row r="62" spans="1:4" ht="15.75">
      <c r="A62" s="3" t="s">
        <v>121</v>
      </c>
      <c r="B62" s="32">
        <v>1.02</v>
      </c>
      <c r="C62" s="32">
        <v>0.899</v>
      </c>
      <c r="D62" s="4">
        <f t="shared" si="1"/>
        <v>88.13725490196079</v>
      </c>
    </row>
    <row r="63" spans="1:4" ht="15.75" customHeight="1" hidden="1">
      <c r="A63" s="8" t="s">
        <v>6</v>
      </c>
      <c r="B63" s="32"/>
      <c r="C63" s="32">
        <v>0</v>
      </c>
      <c r="D63" s="4" t="e">
        <f t="shared" si="1"/>
        <v>#DIV/0!</v>
      </c>
    </row>
    <row r="64" spans="1:4" ht="30.75" customHeight="1" hidden="1">
      <c r="A64" s="8" t="s">
        <v>7</v>
      </c>
      <c r="B64" s="32"/>
      <c r="C64" s="32">
        <v>0</v>
      </c>
      <c r="D64" s="4" t="e">
        <f t="shared" si="1"/>
        <v>#DIV/0!</v>
      </c>
    </row>
    <row r="65" spans="1:4" ht="16.5" customHeight="1">
      <c r="A65" s="8" t="s">
        <v>14</v>
      </c>
      <c r="B65" s="32">
        <v>1.02</v>
      </c>
      <c r="C65" s="32">
        <v>0.899</v>
      </c>
      <c r="D65" s="4">
        <f t="shared" si="1"/>
        <v>88.13725490196079</v>
      </c>
    </row>
    <row r="66" spans="1:4" ht="14.25" customHeight="1" hidden="1">
      <c r="A66" s="8" t="s">
        <v>14</v>
      </c>
      <c r="B66" s="5">
        <v>0</v>
      </c>
      <c r="C66" s="5">
        <v>0</v>
      </c>
      <c r="D66" s="4" t="e">
        <f t="shared" si="1"/>
        <v>#DIV/0!</v>
      </c>
    </row>
    <row r="67" spans="1:4" ht="14.25" customHeight="1">
      <c r="A67" s="89" t="s">
        <v>122</v>
      </c>
      <c r="B67" s="4">
        <v>147.4</v>
      </c>
      <c r="C67" s="4">
        <v>112.5</v>
      </c>
      <c r="D67" s="4">
        <f t="shared" si="1"/>
        <v>76.32293080054275</v>
      </c>
    </row>
    <row r="68" spans="1:4" ht="14.25" customHeight="1">
      <c r="A68" s="24" t="s">
        <v>6</v>
      </c>
      <c r="B68" s="4">
        <v>69</v>
      </c>
      <c r="C68" s="4">
        <v>48.2</v>
      </c>
      <c r="D68" s="4">
        <f t="shared" si="1"/>
        <v>69.85507246376812</v>
      </c>
    </row>
    <row r="69" spans="1:4" ht="14.25" customHeight="1">
      <c r="A69" s="24" t="s">
        <v>7</v>
      </c>
      <c r="B69" s="4">
        <v>78.4</v>
      </c>
      <c r="C69" s="4">
        <v>64.3</v>
      </c>
      <c r="D69" s="4">
        <f t="shared" si="1"/>
        <v>82.01530612244898</v>
      </c>
    </row>
    <row r="70" spans="1:4" ht="15.75">
      <c r="A70" s="7" t="s">
        <v>19</v>
      </c>
      <c r="B70" s="62"/>
      <c r="C70" s="62"/>
      <c r="D70" s="62"/>
    </row>
    <row r="71" spans="1:4" ht="14.25" customHeight="1">
      <c r="A71" s="3" t="s">
        <v>20</v>
      </c>
      <c r="B71" s="32">
        <v>585</v>
      </c>
      <c r="C71" s="32">
        <v>80</v>
      </c>
      <c r="D71" s="4">
        <f>C71/B71*100</f>
        <v>13.675213675213676</v>
      </c>
    </row>
    <row r="72" spans="1:4" ht="14.25" customHeight="1">
      <c r="A72" s="8" t="s">
        <v>6</v>
      </c>
      <c r="B72" s="32">
        <v>415</v>
      </c>
      <c r="C72" s="32">
        <v>0</v>
      </c>
      <c r="D72" s="4">
        <f>C72/B72*100</f>
        <v>0</v>
      </c>
    </row>
    <row r="73" spans="1:4" ht="31.5">
      <c r="A73" s="8" t="s">
        <v>7</v>
      </c>
      <c r="B73" s="32">
        <v>100</v>
      </c>
      <c r="C73" s="32">
        <v>0</v>
      </c>
      <c r="D73" s="4">
        <f>C73/B73*100</f>
        <v>0</v>
      </c>
    </row>
    <row r="74" spans="1:4" ht="14.25" customHeight="1">
      <c r="A74" s="8" t="s">
        <v>14</v>
      </c>
      <c r="B74" s="32">
        <v>70</v>
      </c>
      <c r="C74" s="32">
        <v>80</v>
      </c>
      <c r="D74" s="4">
        <f aca="true" t="shared" si="2" ref="D74:D94">C74/B74*100</f>
        <v>114.28571428571428</v>
      </c>
    </row>
    <row r="75" spans="1:4" ht="31.5">
      <c r="A75" s="90" t="s">
        <v>21</v>
      </c>
      <c r="B75" s="32">
        <v>313</v>
      </c>
      <c r="C75" s="32">
        <v>59</v>
      </c>
      <c r="D75" s="4">
        <f t="shared" si="2"/>
        <v>18.849840255591054</v>
      </c>
    </row>
    <row r="76" spans="1:4" ht="14.25" customHeight="1">
      <c r="A76" s="91" t="s">
        <v>6</v>
      </c>
      <c r="B76" s="32">
        <v>220</v>
      </c>
      <c r="C76" s="32">
        <v>0</v>
      </c>
      <c r="D76" s="4">
        <f t="shared" si="2"/>
        <v>0</v>
      </c>
    </row>
    <row r="77" spans="1:4" ht="31.5">
      <c r="A77" s="91" t="s">
        <v>7</v>
      </c>
      <c r="B77" s="32">
        <v>42</v>
      </c>
      <c r="C77" s="32">
        <v>0</v>
      </c>
      <c r="D77" s="4">
        <f t="shared" si="2"/>
        <v>0</v>
      </c>
    </row>
    <row r="78" spans="1:4" ht="14.25" customHeight="1">
      <c r="A78" s="91" t="s">
        <v>14</v>
      </c>
      <c r="B78" s="32">
        <v>51</v>
      </c>
      <c r="C78" s="32">
        <v>59</v>
      </c>
      <c r="D78" s="4">
        <f t="shared" si="2"/>
        <v>115.68627450980394</v>
      </c>
    </row>
    <row r="79" spans="1:4" ht="14.25" customHeight="1" hidden="1">
      <c r="A79" s="3" t="s">
        <v>22</v>
      </c>
      <c r="B79" s="32"/>
      <c r="C79" s="32">
        <v>0</v>
      </c>
      <c r="D79" s="4">
        <v>0</v>
      </c>
    </row>
    <row r="80" spans="1:4" ht="14.25" customHeight="1" hidden="1">
      <c r="A80" s="8" t="s">
        <v>6</v>
      </c>
      <c r="B80" s="32"/>
      <c r="C80" s="32">
        <v>0</v>
      </c>
      <c r="D80" s="4" t="e">
        <f t="shared" si="2"/>
        <v>#DIV/0!</v>
      </c>
    </row>
    <row r="81" spans="1:4" ht="29.25" customHeight="1" hidden="1">
      <c r="A81" s="8" t="s">
        <v>7</v>
      </c>
      <c r="B81" s="32"/>
      <c r="C81" s="32">
        <v>0</v>
      </c>
      <c r="D81" s="4">
        <v>0</v>
      </c>
    </row>
    <row r="82" spans="1:4" ht="14.25" customHeight="1" hidden="1">
      <c r="A82" s="8" t="s">
        <v>14</v>
      </c>
      <c r="B82" s="32"/>
      <c r="C82" s="32">
        <v>0</v>
      </c>
      <c r="D82" s="4">
        <v>0</v>
      </c>
    </row>
    <row r="83" spans="1:4" ht="14.25" customHeight="1">
      <c r="A83" s="3" t="s">
        <v>23</v>
      </c>
      <c r="B83" s="32">
        <v>430</v>
      </c>
      <c r="C83" s="32">
        <v>373</v>
      </c>
      <c r="D83" s="4">
        <f t="shared" si="2"/>
        <v>86.74418604651163</v>
      </c>
    </row>
    <row r="84" spans="1:4" ht="14.25" customHeight="1">
      <c r="A84" s="3" t="s">
        <v>24</v>
      </c>
      <c r="B84" s="30">
        <v>15</v>
      </c>
      <c r="C84" s="30">
        <v>9</v>
      </c>
      <c r="D84" s="4">
        <f t="shared" si="2"/>
        <v>60</v>
      </c>
    </row>
    <row r="85" spans="1:4" ht="16.5" customHeight="1">
      <c r="A85" s="17" t="s">
        <v>78</v>
      </c>
      <c r="B85" s="59"/>
      <c r="C85" s="60"/>
      <c r="D85" s="61"/>
    </row>
    <row r="86" spans="1:4" ht="15.75">
      <c r="A86" s="6" t="s">
        <v>57</v>
      </c>
      <c r="B86" s="30">
        <v>203.7</v>
      </c>
      <c r="C86" s="30">
        <v>183</v>
      </c>
      <c r="D86" s="4">
        <f t="shared" si="2"/>
        <v>89.83799705449191</v>
      </c>
    </row>
    <row r="87" spans="1:4" ht="15.75">
      <c r="A87" s="6" t="s">
        <v>58</v>
      </c>
      <c r="B87" s="30">
        <v>3.6</v>
      </c>
      <c r="C87" s="32">
        <v>3.5</v>
      </c>
      <c r="D87" s="4">
        <f t="shared" si="2"/>
        <v>97.22222222222221</v>
      </c>
    </row>
    <row r="88" spans="1:4" ht="15.75" hidden="1">
      <c r="A88" s="6" t="s">
        <v>59</v>
      </c>
      <c r="B88" s="30">
        <v>32</v>
      </c>
      <c r="C88" s="32">
        <v>31</v>
      </c>
      <c r="D88" s="4">
        <f t="shared" si="2"/>
        <v>96.875</v>
      </c>
    </row>
    <row r="89" spans="1:4" ht="15.75">
      <c r="A89" s="18" t="s">
        <v>79</v>
      </c>
      <c r="B89" s="70"/>
      <c r="C89" s="71"/>
      <c r="D89" s="72"/>
    </row>
    <row r="90" spans="1:4" ht="31.5">
      <c r="A90" s="6" t="s">
        <v>134</v>
      </c>
      <c r="B90" s="4">
        <v>3</v>
      </c>
      <c r="C90" s="30">
        <v>3</v>
      </c>
      <c r="D90" s="4">
        <f t="shared" si="2"/>
        <v>100</v>
      </c>
    </row>
    <row r="91" spans="1:4" ht="15.75">
      <c r="A91" s="18" t="s">
        <v>80</v>
      </c>
      <c r="B91" s="67"/>
      <c r="C91" s="68"/>
      <c r="D91" s="69"/>
    </row>
    <row r="92" spans="1:4" ht="30.75" customHeight="1">
      <c r="A92" s="6" t="s">
        <v>60</v>
      </c>
      <c r="B92" s="30">
        <v>7.2</v>
      </c>
      <c r="C92" s="32">
        <v>23.7</v>
      </c>
      <c r="D92" s="4">
        <f t="shared" si="2"/>
        <v>329.16666666666663</v>
      </c>
    </row>
    <row r="93" spans="1:4" ht="31.5">
      <c r="A93" s="6" t="s">
        <v>81</v>
      </c>
      <c r="B93" s="30">
        <v>17.5</v>
      </c>
      <c r="C93" s="32">
        <v>13.2</v>
      </c>
      <c r="D93" s="4">
        <f t="shared" si="2"/>
        <v>75.42857142857142</v>
      </c>
    </row>
    <row r="94" spans="1:4" ht="30">
      <c r="A94" s="16" t="s">
        <v>82</v>
      </c>
      <c r="B94" s="85">
        <v>0.16</v>
      </c>
      <c r="C94" s="32">
        <v>1.402</v>
      </c>
      <c r="D94" s="4">
        <f t="shared" si="2"/>
        <v>876.2499999999999</v>
      </c>
    </row>
    <row r="95" spans="1:7" ht="30">
      <c r="A95" s="16" t="s">
        <v>133</v>
      </c>
      <c r="B95" s="92">
        <v>26.4</v>
      </c>
      <c r="C95" s="93">
        <v>21.9</v>
      </c>
      <c r="D95" s="94">
        <f>C95/B95*100</f>
        <v>82.95454545454545</v>
      </c>
      <c r="E95" s="53"/>
      <c r="F95" s="54"/>
      <c r="G95" s="25"/>
    </row>
    <row r="96" spans="1:4" ht="16.5" customHeight="1">
      <c r="A96" s="7" t="s">
        <v>25</v>
      </c>
      <c r="B96" s="62"/>
      <c r="C96" s="62"/>
      <c r="D96" s="62"/>
    </row>
    <row r="97" spans="1:4" ht="31.5">
      <c r="A97" s="3" t="s">
        <v>56</v>
      </c>
      <c r="B97" s="32">
        <v>261</v>
      </c>
      <c r="C97" s="32">
        <v>243</v>
      </c>
      <c r="D97" s="4">
        <f>C97/B97*100</f>
        <v>93.10344827586206</v>
      </c>
    </row>
    <row r="98" spans="1:4" ht="15.75">
      <c r="A98" s="16" t="s">
        <v>83</v>
      </c>
      <c r="B98" s="32">
        <v>91.6</v>
      </c>
      <c r="C98" s="32">
        <v>89.3</v>
      </c>
      <c r="D98" s="4">
        <f>C98/B98*100</f>
        <v>97.48908296943232</v>
      </c>
    </row>
    <row r="99" spans="1:4" ht="30">
      <c r="A99" s="16" t="s">
        <v>84</v>
      </c>
      <c r="B99" s="32">
        <v>1</v>
      </c>
      <c r="C99" s="32">
        <v>2</v>
      </c>
      <c r="D99" s="4">
        <f>C99/B99*100</f>
        <v>200</v>
      </c>
    </row>
    <row r="100" spans="1:4" ht="30">
      <c r="A100" s="95" t="s">
        <v>85</v>
      </c>
      <c r="B100" s="32">
        <v>151</v>
      </c>
      <c r="C100" s="32">
        <v>63</v>
      </c>
      <c r="D100" s="4">
        <f>C100/B100*100</f>
        <v>41.72185430463576</v>
      </c>
    </row>
    <row r="101" spans="1:4" ht="15.75">
      <c r="A101" s="9" t="s">
        <v>26</v>
      </c>
      <c r="B101" s="62"/>
      <c r="C101" s="62"/>
      <c r="D101" s="62"/>
    </row>
    <row r="102" spans="1:4" ht="15.75">
      <c r="A102" s="3" t="s">
        <v>27</v>
      </c>
      <c r="B102" s="32">
        <v>0.435</v>
      </c>
      <c r="C102" s="32">
        <v>0.459</v>
      </c>
      <c r="D102" s="4">
        <f>C102/B102*100</f>
        <v>105.51724137931035</v>
      </c>
    </row>
    <row r="103" spans="1:4" ht="15.75" customHeight="1" hidden="1">
      <c r="A103" s="16" t="s">
        <v>110</v>
      </c>
      <c r="B103" s="32"/>
      <c r="C103" s="32"/>
      <c r="D103" s="4" t="e">
        <f aca="true" t="shared" si="3" ref="D103:D108">C103/B103*100</f>
        <v>#DIV/0!</v>
      </c>
    </row>
    <row r="104" spans="1:4" ht="15.75" customHeight="1" hidden="1">
      <c r="A104" s="16" t="s">
        <v>111</v>
      </c>
      <c r="B104" s="32"/>
      <c r="C104" s="32"/>
      <c r="D104" s="4" t="e">
        <f t="shared" si="3"/>
        <v>#DIV/0!</v>
      </c>
    </row>
    <row r="105" spans="1:4" ht="15.75" customHeight="1" hidden="1">
      <c r="A105" s="16" t="s">
        <v>112</v>
      </c>
      <c r="B105" s="32"/>
      <c r="C105" s="31"/>
      <c r="D105" s="4" t="e">
        <f t="shared" si="3"/>
        <v>#DIV/0!</v>
      </c>
    </row>
    <row r="106" spans="1:4" ht="15.75" customHeight="1" hidden="1">
      <c r="A106" s="16" t="s">
        <v>110</v>
      </c>
      <c r="B106" s="32"/>
      <c r="C106" s="32"/>
      <c r="D106" s="4" t="e">
        <f t="shared" si="3"/>
        <v>#DIV/0!</v>
      </c>
    </row>
    <row r="107" spans="1:4" ht="15.75" customHeight="1" hidden="1">
      <c r="A107" s="24" t="s">
        <v>113</v>
      </c>
      <c r="B107" s="32"/>
      <c r="C107" s="32"/>
      <c r="D107" s="4" t="e">
        <f t="shared" si="3"/>
        <v>#DIV/0!</v>
      </c>
    </row>
    <row r="108" spans="1:4" ht="47.25">
      <c r="A108" s="3" t="s">
        <v>28</v>
      </c>
      <c r="B108" s="32">
        <v>80</v>
      </c>
      <c r="C108" s="32">
        <v>67.8</v>
      </c>
      <c r="D108" s="4">
        <f t="shared" si="3"/>
        <v>84.74999999999999</v>
      </c>
    </row>
    <row r="109" spans="1:4" ht="31.5">
      <c r="A109" s="9" t="s">
        <v>29</v>
      </c>
      <c r="B109" s="62"/>
      <c r="C109" s="62"/>
      <c r="D109" s="62"/>
    </row>
    <row r="110" spans="1:4" ht="16.5" customHeight="1" hidden="1">
      <c r="A110" s="3" t="s">
        <v>30</v>
      </c>
      <c r="B110" s="5">
        <v>0</v>
      </c>
      <c r="C110" s="5">
        <v>0</v>
      </c>
      <c r="D110" s="4" t="e">
        <f>C110/B110*100</f>
        <v>#DIV/0!</v>
      </c>
    </row>
    <row r="111" spans="1:4" ht="16.5" customHeight="1" hidden="1">
      <c r="A111" s="3" t="s">
        <v>31</v>
      </c>
      <c r="B111" s="5">
        <v>0</v>
      </c>
      <c r="C111" s="5">
        <v>0</v>
      </c>
      <c r="D111" s="4" t="e">
        <f aca="true" t="shared" si="4" ref="D111:D127">C111/B111*100</f>
        <v>#DIV/0!</v>
      </c>
    </row>
    <row r="112" spans="1:4" ht="28.5" customHeight="1">
      <c r="A112" s="3" t="s">
        <v>32</v>
      </c>
      <c r="B112" s="32">
        <v>62.1</v>
      </c>
      <c r="C112" s="32">
        <v>49.3</v>
      </c>
      <c r="D112" s="4">
        <f t="shared" si="4"/>
        <v>79.38808373590982</v>
      </c>
    </row>
    <row r="113" spans="1:4" ht="15.75">
      <c r="A113" s="3" t="s">
        <v>87</v>
      </c>
      <c r="B113" s="32">
        <v>2.6</v>
      </c>
      <c r="C113" s="32">
        <v>4.8</v>
      </c>
      <c r="D113" s="4">
        <f t="shared" si="4"/>
        <v>184.6153846153846</v>
      </c>
    </row>
    <row r="114" spans="1:4" ht="24" customHeight="1">
      <c r="A114" s="3" t="s">
        <v>86</v>
      </c>
      <c r="B114" s="32">
        <v>3.3</v>
      </c>
      <c r="C114" s="32">
        <v>8.2</v>
      </c>
      <c r="D114" s="4">
        <f t="shared" si="4"/>
        <v>248.4848484848485</v>
      </c>
    </row>
    <row r="115" spans="1:4" ht="30" customHeight="1">
      <c r="A115" s="3" t="s">
        <v>33</v>
      </c>
      <c r="B115" s="32">
        <v>561.4</v>
      </c>
      <c r="C115" s="32">
        <v>588.2</v>
      </c>
      <c r="D115" s="4">
        <f t="shared" si="4"/>
        <v>104.77377983612399</v>
      </c>
    </row>
    <row r="116" spans="1:4" ht="28.5" customHeight="1">
      <c r="A116" s="3" t="s">
        <v>34</v>
      </c>
      <c r="B116" s="32">
        <v>160</v>
      </c>
      <c r="C116" s="32">
        <v>160</v>
      </c>
      <c r="D116" s="4">
        <f t="shared" si="4"/>
        <v>100</v>
      </c>
    </row>
    <row r="117" spans="1:4" ht="28.5" customHeight="1">
      <c r="A117" s="16" t="s">
        <v>88</v>
      </c>
      <c r="B117" s="32">
        <v>25.6</v>
      </c>
      <c r="C117" s="32">
        <v>23.7</v>
      </c>
      <c r="D117" s="4">
        <f t="shared" si="4"/>
        <v>92.57812499999999</v>
      </c>
    </row>
    <row r="118" spans="1:4" ht="30" customHeight="1">
      <c r="A118" s="3" t="s">
        <v>35</v>
      </c>
      <c r="B118" s="32">
        <v>3626.1</v>
      </c>
      <c r="C118" s="32">
        <v>3561.1</v>
      </c>
      <c r="D118" s="4">
        <f t="shared" si="4"/>
        <v>98.20744050081355</v>
      </c>
    </row>
    <row r="119" spans="1:4" ht="21" customHeight="1">
      <c r="A119" s="3" t="s">
        <v>36</v>
      </c>
      <c r="B119" s="30">
        <v>40</v>
      </c>
      <c r="C119" s="30">
        <v>40</v>
      </c>
      <c r="D119" s="4">
        <f t="shared" si="4"/>
        <v>100</v>
      </c>
    </row>
    <row r="120" spans="1:4" ht="31.5">
      <c r="A120" s="7" t="s">
        <v>37</v>
      </c>
      <c r="B120" s="32">
        <v>32</v>
      </c>
      <c r="C120" s="32">
        <v>24</v>
      </c>
      <c r="D120" s="4">
        <f t="shared" si="4"/>
        <v>75</v>
      </c>
    </row>
    <row r="121" spans="1:4" ht="28.5" customHeight="1" hidden="1">
      <c r="A121" s="8" t="s">
        <v>38</v>
      </c>
      <c r="B121" s="32"/>
      <c r="C121" s="32">
        <v>0</v>
      </c>
      <c r="D121" s="4" t="e">
        <f t="shared" si="4"/>
        <v>#DIV/0!</v>
      </c>
    </row>
    <row r="122" spans="1:4" ht="28.5" customHeight="1">
      <c r="A122" s="8" t="s">
        <v>39</v>
      </c>
      <c r="B122" s="32">
        <v>5</v>
      </c>
      <c r="C122" s="32">
        <v>5</v>
      </c>
      <c r="D122" s="4">
        <f t="shared" si="4"/>
        <v>100</v>
      </c>
    </row>
    <row r="123" spans="1:4" ht="33.75" customHeight="1">
      <c r="A123" s="8" t="s">
        <v>40</v>
      </c>
      <c r="B123" s="32">
        <v>27</v>
      </c>
      <c r="C123" s="32">
        <v>19</v>
      </c>
      <c r="D123" s="4">
        <f t="shared" si="4"/>
        <v>70.37037037037037</v>
      </c>
    </row>
    <row r="124" spans="1:4" ht="15.75">
      <c r="A124" s="16" t="s">
        <v>89</v>
      </c>
      <c r="B124" s="32">
        <v>168</v>
      </c>
      <c r="C124" s="32">
        <v>137</v>
      </c>
      <c r="D124" s="4">
        <f t="shared" si="4"/>
        <v>81.54761904761905</v>
      </c>
    </row>
    <row r="125" spans="1:4" ht="15.75">
      <c r="A125" s="19" t="s">
        <v>90</v>
      </c>
      <c r="B125" s="5"/>
      <c r="C125" s="5"/>
      <c r="D125" s="4"/>
    </row>
    <row r="126" spans="1:4" ht="30">
      <c r="A126" s="87" t="s">
        <v>91</v>
      </c>
      <c r="B126" s="32">
        <v>49.3</v>
      </c>
      <c r="C126" s="32">
        <v>37.6</v>
      </c>
      <c r="D126" s="4">
        <f t="shared" si="4"/>
        <v>76.26774847870183</v>
      </c>
    </row>
    <row r="127" spans="1:4" ht="60">
      <c r="A127" s="87" t="s">
        <v>92</v>
      </c>
      <c r="B127" s="32">
        <v>79.7</v>
      </c>
      <c r="C127" s="32">
        <v>69.1</v>
      </c>
      <c r="D127" s="4">
        <f t="shared" si="4"/>
        <v>86.70012547051442</v>
      </c>
    </row>
    <row r="128" spans="1:4" ht="15.75">
      <c r="A128" s="7" t="s">
        <v>41</v>
      </c>
      <c r="B128" s="62"/>
      <c r="C128" s="62"/>
      <c r="D128" s="62"/>
    </row>
    <row r="129" spans="1:4" ht="15.75">
      <c r="A129" s="3" t="s">
        <v>42</v>
      </c>
      <c r="B129" s="32">
        <v>14</v>
      </c>
      <c r="C129" s="32">
        <v>14</v>
      </c>
      <c r="D129" s="4">
        <f>C129/B129*100</f>
        <v>100</v>
      </c>
    </row>
    <row r="130" spans="1:4" ht="15.75">
      <c r="A130" s="3" t="s">
        <v>43</v>
      </c>
      <c r="B130" s="32">
        <v>14.9</v>
      </c>
      <c r="C130" s="32">
        <v>14.9</v>
      </c>
      <c r="D130" s="4">
        <f aca="true" t="shared" si="5" ref="D130:D138">C130/B130*100</f>
        <v>100</v>
      </c>
    </row>
    <row r="131" spans="1:4" ht="15.75" hidden="1">
      <c r="A131" s="3" t="s">
        <v>44</v>
      </c>
      <c r="B131" s="32">
        <v>0</v>
      </c>
      <c r="C131" s="32">
        <v>0</v>
      </c>
      <c r="D131" s="4" t="e">
        <f t="shared" si="5"/>
        <v>#DIV/0!</v>
      </c>
    </row>
    <row r="132" spans="1:4" ht="17.25" customHeight="1">
      <c r="A132" s="3" t="s">
        <v>45</v>
      </c>
      <c r="B132" s="32">
        <v>24</v>
      </c>
      <c r="C132" s="32">
        <v>24</v>
      </c>
      <c r="D132" s="4">
        <f t="shared" si="5"/>
        <v>100</v>
      </c>
    </row>
    <row r="133" spans="1:4" ht="15.75">
      <c r="A133" s="8" t="s">
        <v>46</v>
      </c>
      <c r="B133" s="32">
        <v>24</v>
      </c>
      <c r="C133" s="32">
        <v>24</v>
      </c>
      <c r="D133" s="4">
        <f t="shared" si="5"/>
        <v>100</v>
      </c>
    </row>
    <row r="134" spans="1:4" ht="31.5">
      <c r="A134" s="84" t="s">
        <v>47</v>
      </c>
      <c r="B134" s="32">
        <v>82</v>
      </c>
      <c r="C134" s="32">
        <v>82</v>
      </c>
      <c r="D134" s="4">
        <f t="shared" si="5"/>
        <v>100</v>
      </c>
    </row>
    <row r="135" spans="1:4" ht="32.25" customHeight="1">
      <c r="A135" s="84" t="s">
        <v>48</v>
      </c>
      <c r="B135" s="32">
        <v>289.1</v>
      </c>
      <c r="C135" s="32">
        <v>284.4</v>
      </c>
      <c r="D135" s="4">
        <f t="shared" si="5"/>
        <v>98.37426496022135</v>
      </c>
    </row>
    <row r="136" spans="1:4" ht="30.75" customHeight="1">
      <c r="A136" s="84" t="s">
        <v>49</v>
      </c>
      <c r="B136" s="96">
        <v>71</v>
      </c>
      <c r="C136" s="32">
        <v>22.73</v>
      </c>
      <c r="D136" s="97">
        <f t="shared" si="5"/>
        <v>32.014084507042256</v>
      </c>
    </row>
    <row r="137" spans="1:4" ht="15.75" customHeight="1">
      <c r="A137" s="19" t="s">
        <v>114</v>
      </c>
      <c r="B137" s="74"/>
      <c r="C137" s="68"/>
      <c r="D137" s="69"/>
    </row>
    <row r="138" spans="1:4" ht="30">
      <c r="A138" s="87" t="s">
        <v>115</v>
      </c>
      <c r="B138" s="5">
        <v>8.5</v>
      </c>
      <c r="C138" s="5">
        <v>20.4</v>
      </c>
      <c r="D138" s="4">
        <f t="shared" si="5"/>
        <v>240</v>
      </c>
    </row>
    <row r="139" spans="1:4" ht="15.75">
      <c r="A139" s="10"/>
      <c r="B139" s="11"/>
      <c r="C139" s="11"/>
      <c r="D139" s="12"/>
    </row>
    <row r="140" spans="1:4" ht="14.25" customHeight="1">
      <c r="A140" s="29"/>
      <c r="B140" s="29"/>
      <c r="C140" s="29"/>
      <c r="D140" s="29"/>
    </row>
    <row r="141" spans="1:4" ht="18.75">
      <c r="A141" s="29" t="s">
        <v>64</v>
      </c>
      <c r="B141" s="29"/>
      <c r="C141" s="29"/>
      <c r="D141" s="29"/>
    </row>
    <row r="142" spans="1:4" ht="18.75">
      <c r="A142" s="29" t="s">
        <v>63</v>
      </c>
      <c r="B142" s="29"/>
      <c r="C142" s="29"/>
      <c r="D142" s="29" t="s">
        <v>50</v>
      </c>
    </row>
    <row r="143" spans="2:4" ht="12.75">
      <c r="B143" s="25"/>
      <c r="C143" s="25"/>
      <c r="D143" s="25"/>
    </row>
    <row r="144" spans="2:4" ht="12.75">
      <c r="B144" s="25"/>
      <c r="C144" s="25"/>
      <c r="D144" s="25"/>
    </row>
  </sheetData>
  <sheetProtection selectLockedCells="1" selectUnlockedCells="1"/>
  <mergeCells count="22">
    <mergeCell ref="B137:D137"/>
    <mergeCell ref="B28:D28"/>
    <mergeCell ref="B24:D24"/>
    <mergeCell ref="B109:D109"/>
    <mergeCell ref="B128:D128"/>
    <mergeCell ref="B101:D101"/>
    <mergeCell ref="C11:C12"/>
    <mergeCell ref="B91:D91"/>
    <mergeCell ref="B96:D96"/>
    <mergeCell ref="B89:D89"/>
    <mergeCell ref="D11:D12"/>
    <mergeCell ref="B11:B12"/>
    <mergeCell ref="B2:D2"/>
    <mergeCell ref="B3:D3"/>
    <mergeCell ref="B4:D4"/>
    <mergeCell ref="B85:D85"/>
    <mergeCell ref="B70:D70"/>
    <mergeCell ref="B26:D26"/>
    <mergeCell ref="B33:D33"/>
    <mergeCell ref="A7:D7"/>
    <mergeCell ref="A9:D9"/>
    <mergeCell ref="A11:A12"/>
  </mergeCells>
  <printOptions horizontalCentered="1"/>
  <pageMargins left="0.2701388888888889" right="0" top="0.31" bottom="0.7875" header="0.17" footer="0.5118055555555555"/>
  <pageSetup horizontalDpi="300" verticalDpi="300" orientation="portrait" paperSize="9" scale="81" r:id="rId1"/>
  <rowBreaks count="2" manualBreakCount="2">
    <brk id="53" max="3" man="1"/>
    <brk id="10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2019-11-18T10:47:41Z</cp:lastPrinted>
  <dcterms:created xsi:type="dcterms:W3CDTF">2010-11-03T05:35:14Z</dcterms:created>
  <dcterms:modified xsi:type="dcterms:W3CDTF">2019-11-18T10:54:57Z</dcterms:modified>
  <cp:category/>
  <cp:version/>
  <cp:contentType/>
  <cp:contentStatus/>
</cp:coreProperties>
</file>